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YSHCPDC01\HCP-shared\HCP\Public Policy\NHTD - TBI\"/>
    </mc:Choice>
  </mc:AlternateContent>
  <xr:revisionPtr revIDLastSave="0" documentId="8_{FA5E559A-F687-4E94-B1C8-8F89B6ED804D}" xr6:coauthVersionLast="47" xr6:coauthVersionMax="47" xr10:uidLastSave="{00000000-0000-0000-0000-000000000000}"/>
  <bookViews>
    <workbookView xWindow="-108" yWindow="-108" windowWidth="23256" windowHeight="12576" xr2:uid="{B1E3D290-B9DA-44D2-AB8A-E65CF1F5E112}"/>
  </bookViews>
  <sheets>
    <sheet name="TBI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5" i="1"/>
  <c r="O14" i="1"/>
  <c r="O11" i="1"/>
  <c r="O12" i="1"/>
  <c r="O13" i="1"/>
  <c r="O10" i="1"/>
  <c r="N17" i="1"/>
  <c r="N15" i="1"/>
  <c r="N14" i="1"/>
  <c r="N11" i="1"/>
  <c r="N12" i="1"/>
  <c r="N13" i="1"/>
  <c r="N10" i="1"/>
  <c r="O9" i="1"/>
  <c r="O8" i="1"/>
  <c r="N9" i="1"/>
  <c r="N8" i="1"/>
</calcChain>
</file>

<file path=xl/sharedStrings.xml><?xml version="1.0" encoding="utf-8"?>
<sst xmlns="http://schemas.openxmlformats.org/spreadsheetml/2006/main" count="221" uniqueCount="79">
  <si>
    <t xml:space="preserve">Rate Code </t>
  </si>
  <si>
    <t xml:space="preserve">Description </t>
  </si>
  <si>
    <t>Short Name Category</t>
  </si>
  <si>
    <t>Billing Unit</t>
  </si>
  <si>
    <t>AT</t>
  </si>
  <si>
    <t>CIC</t>
  </si>
  <si>
    <t>ILST</t>
  </si>
  <si>
    <t>PBIS</t>
  </si>
  <si>
    <t>CTS</t>
  </si>
  <si>
    <t>Respite</t>
  </si>
  <si>
    <t>SC</t>
  </si>
  <si>
    <t>HCSS</t>
  </si>
  <si>
    <t>hourly</t>
  </si>
  <si>
    <t>-</t>
  </si>
  <si>
    <t xml:space="preserve"> 1/1/2018</t>
  </si>
  <si>
    <t xml:space="preserve"> 1/1/2019</t>
  </si>
  <si>
    <t xml:space="preserve"> 1/1/2020</t>
  </si>
  <si>
    <t xml:space="preserve"> 1/1/2021</t>
  </si>
  <si>
    <t xml:space="preserve"> 1/1/2022</t>
  </si>
  <si>
    <t xml:space="preserve">Home and Community Support Services (HCSS) by Region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</si>
  <si>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New York State Traumatic Brain Injury Waiver</t>
  </si>
  <si>
    <t>9/1/2017-3/31/2022</t>
  </si>
  <si>
    <t>TBIWVR SERVICE COORDINATION-INITIAL</t>
  </si>
  <si>
    <t>TBIWVR SERVICE COORDINATION-MONTHLY</t>
  </si>
  <si>
    <t>TBIWVR ASSISTIVE TECHNOLOGY-TOTAL CHARGES</t>
  </si>
  <si>
    <t>TBIWVR INDPNDNT LVNG SKILLS/TRNG-HOURLY</t>
  </si>
  <si>
    <t>TBIWVR SUBSTANCE ABUSE PROGRAM-HOURLY</t>
  </si>
  <si>
    <t>TBIWVR COMMUNITY INTEGRATION COUNSELING-HOURLY</t>
  </si>
  <si>
    <t>TBIWVR COMM TRANSITIONAL SERVICES-TOTAL CHARGES</t>
  </si>
  <si>
    <t>TBIWVR STRUCTURED DAY PROGRAM-HOURLY</t>
  </si>
  <si>
    <t>TBIWVR ENVIRONMENTAL MODS-TOTAL CHARGES</t>
  </si>
  <si>
    <t>TBIWVR IN-HOME RESPITE-PER DIEM</t>
  </si>
  <si>
    <t>100% of approved cost</t>
  </si>
  <si>
    <t>Rate Code</t>
  </si>
  <si>
    <t>TBIWVR HCSS-NYC REGION-HOURLY</t>
  </si>
  <si>
    <t>TBIWVR HCSS-LONG ISLAND/WESTCHESTER REGION-HOURLY</t>
  </si>
  <si>
    <t>TBIWVR HCSS-ROCKLAND REGION-HOURLY</t>
  </si>
  <si>
    <t>TBIWVR HCSS-REST OF STATE REGION-HOURLY</t>
  </si>
  <si>
    <t>TBIWVR HCSS-RURAL REGION-HOURLY</t>
  </si>
  <si>
    <t>Current Rates in System - +1% ATB</t>
  </si>
  <si>
    <t>Rate Type Code</t>
  </si>
  <si>
    <t>03</t>
  </si>
  <si>
    <t>04</t>
  </si>
  <si>
    <t>27</t>
  </si>
  <si>
    <t>10</t>
  </si>
  <si>
    <t>15</t>
  </si>
  <si>
    <t>16</t>
  </si>
  <si>
    <t>02</t>
  </si>
  <si>
    <t>TBIWVR HCSS NURSE SUPERVISOR-HOURLY</t>
  </si>
  <si>
    <t>daily</t>
  </si>
  <si>
    <t>yearly</t>
  </si>
  <si>
    <t>monthly</t>
  </si>
  <si>
    <t>charges</t>
  </si>
  <si>
    <t>+1% ATB</t>
  </si>
  <si>
    <t>Rural</t>
  </si>
  <si>
    <t>SDP</t>
  </si>
  <si>
    <t>SAP</t>
  </si>
  <si>
    <t>Emods</t>
  </si>
  <si>
    <t>New rate codes 9884 &amp; 9885</t>
  </si>
  <si>
    <t>Statewide MW</t>
  </si>
  <si>
    <t>DETCAT</t>
  </si>
  <si>
    <t>DETCAT Description</t>
  </si>
  <si>
    <t>CMS 64.9 Line</t>
  </si>
  <si>
    <t>Definition</t>
  </si>
  <si>
    <t>1306010000</t>
  </si>
  <si>
    <t>DOH HCBS-TBI</t>
  </si>
  <si>
    <t>19A</t>
  </si>
  <si>
    <t>Home and Community-Based Services - Regular Payment (Waiver)</t>
  </si>
  <si>
    <t xml:space="preserve"> Upstate (All Other NYS Counties)</t>
  </si>
  <si>
    <t>HCWMW</t>
  </si>
  <si>
    <t>Current rates in system</t>
  </si>
  <si>
    <t>TBIWVR POS BEHAV INTERV &amp; SUPP-HOURLY</t>
  </si>
  <si>
    <t>TBIWVR STRUCTURED DAY PROGRAM-FACE/FACE-HOURLY</t>
  </si>
  <si>
    <t xml:space="preserve">Pending approval </t>
  </si>
  <si>
    <t>Fee schedule effective 3/1/2024</t>
  </si>
  <si>
    <t>Pending approval - Rebase of TBI rates &amp; MW</t>
  </si>
  <si>
    <t>Ends 11/11/23</t>
  </si>
  <si>
    <t>Rebase of TBI rates &amp; MW</t>
  </si>
  <si>
    <t>Downstate (Bronx, Kings, NY, Queens, Richmond, Nassau, Suffolk, Westchester, Rockland)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</si>
</sst>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F007F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right" vertical="center"/>
    </xf>
    <xf numFmtId="44" fontId="3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4" fontId="3" fillId="0" borderId="7" xfId="0" applyNumberFormat="1" applyFont="1" applyBorder="1" applyAlignment="1">
      <alignment vertical="center"/>
    </xf>
    <xf numFmtId="44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>
      <alignment horizontal="center" vertical="center" wrapText="1"/>
    </xf>
    <xf numFmtId="44" fontId="8" fillId="2" borderId="23" xfId="0" applyNumberFormat="1" applyFont="1" applyFill="1" applyBorder="1" applyAlignment="1">
      <alignment horizontal="center" vertical="center" wrapText="1"/>
    </xf>
    <xf numFmtId="14" fontId="8" fillId="2" borderId="24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4" fontId="3" fillId="0" borderId="15" xfId="0" applyNumberFormat="1" applyFont="1" applyBorder="1" applyAlignment="1">
      <alignment vertical="center"/>
    </xf>
    <xf numFmtId="49" fontId="4" fillId="0" borderId="26" xfId="0" applyNumberFormat="1" applyFont="1" applyBorder="1" applyAlignment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4" fontId="3" fillId="0" borderId="14" xfId="0" applyNumberFormat="1" applyFont="1" applyBorder="1" applyAlignment="1">
      <alignment horizontal="center" vertical="center"/>
    </xf>
    <xf numFmtId="44" fontId="3" fillId="0" borderId="1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44" fontId="2" fillId="0" borderId="16" xfId="0" applyNumberFormat="1" applyFont="1" applyBorder="1" applyAlignment="1">
      <alignment horizontal="center" vertical="center"/>
    </xf>
    <xf numFmtId="44" fontId="9" fillId="2" borderId="23" xfId="0" applyNumberFormat="1" applyFont="1" applyFill="1" applyBorder="1" applyAlignment="1">
      <alignment horizontal="center" vertical="center" wrapText="1"/>
    </xf>
    <xf numFmtId="44" fontId="10" fillId="0" borderId="14" xfId="0" applyNumberFormat="1" applyFont="1" applyBorder="1" applyAlignment="1">
      <alignment horizontal="center" vertical="center"/>
    </xf>
    <xf numFmtId="44" fontId="10" fillId="0" borderId="1" xfId="0" applyNumberFormat="1" applyFont="1" applyBorder="1" applyAlignment="1">
      <alignment horizontal="center" vertical="center"/>
    </xf>
    <xf numFmtId="44" fontId="10" fillId="0" borderId="1" xfId="0" applyNumberFormat="1" applyFont="1" applyBorder="1" applyAlignment="1">
      <alignment horizontal="right" vertical="center"/>
    </xf>
    <xf numFmtId="44" fontId="10" fillId="0" borderId="7" xfId="0" applyNumberFormat="1" applyFont="1" applyBorder="1" applyAlignment="1">
      <alignment horizontal="right" vertical="center"/>
    </xf>
    <xf numFmtId="44" fontId="9" fillId="0" borderId="16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center" vertical="center" wrapText="1"/>
    </xf>
    <xf numFmtId="14" fontId="9" fillId="2" borderId="23" xfId="0" applyNumberFormat="1" applyFont="1" applyFill="1" applyBorder="1" applyAlignment="1">
      <alignment horizontal="center" vertical="center" wrapText="1"/>
    </xf>
    <xf numFmtId="14" fontId="9" fillId="2" borderId="24" xfId="0" applyNumberFormat="1" applyFont="1" applyFill="1" applyBorder="1" applyAlignment="1">
      <alignment horizontal="center" vertical="center" wrapText="1"/>
    </xf>
    <xf numFmtId="44" fontId="10" fillId="0" borderId="14" xfId="0" applyNumberFormat="1" applyFont="1" applyBorder="1" applyAlignment="1">
      <alignment vertical="center"/>
    </xf>
    <xf numFmtId="44" fontId="10" fillId="0" borderId="25" xfId="0" applyNumberFormat="1" applyFont="1" applyBorder="1" applyAlignment="1">
      <alignment vertical="center"/>
    </xf>
    <xf numFmtId="44" fontId="10" fillId="0" borderId="19" xfId="0" applyNumberFormat="1" applyFont="1" applyBorder="1" applyAlignment="1">
      <alignment vertical="center"/>
    </xf>
    <xf numFmtId="44" fontId="10" fillId="0" borderId="15" xfId="0" applyNumberFormat="1" applyFont="1" applyBorder="1" applyAlignment="1">
      <alignment vertical="center"/>
    </xf>
    <xf numFmtId="44" fontId="10" fillId="0" borderId="1" xfId="0" applyNumberFormat="1" applyFont="1" applyBorder="1" applyAlignment="1">
      <alignment vertical="center"/>
    </xf>
    <xf numFmtId="44" fontId="10" fillId="0" borderId="17" xfId="0" applyNumberFormat="1" applyFont="1" applyBorder="1" applyAlignment="1">
      <alignment vertical="center"/>
    </xf>
    <xf numFmtId="44" fontId="10" fillId="0" borderId="20" xfId="0" applyNumberFormat="1" applyFont="1" applyBorder="1" applyAlignment="1">
      <alignment vertical="center"/>
    </xf>
    <xf numFmtId="44" fontId="10" fillId="0" borderId="4" xfId="0" applyNumberFormat="1" applyFont="1" applyBorder="1" applyAlignment="1">
      <alignment vertical="center"/>
    </xf>
    <xf numFmtId="44" fontId="10" fillId="0" borderId="7" xfId="0" applyNumberFormat="1" applyFont="1" applyBorder="1" applyAlignment="1">
      <alignment vertical="center"/>
    </xf>
    <xf numFmtId="44" fontId="10" fillId="0" borderId="18" xfId="0" applyNumberFormat="1" applyFont="1" applyBorder="1" applyAlignment="1">
      <alignment vertical="center"/>
    </xf>
    <xf numFmtId="44" fontId="10" fillId="0" borderId="21" xfId="0" applyNumberFormat="1" applyFont="1" applyBorder="1" applyAlignment="1">
      <alignment vertical="center"/>
    </xf>
    <xf numFmtId="44" fontId="10" fillId="0" borderId="8" xfId="0" applyNumberFormat="1" applyFont="1" applyBorder="1" applyAlignment="1">
      <alignment vertical="center"/>
    </xf>
    <xf numFmtId="44" fontId="2" fillId="0" borderId="16" xfId="0" applyNumberFormat="1" applyFont="1" applyBorder="1" applyAlignment="1" applyProtection="1">
      <alignment horizontal="center" vertical="center" wrapText="1"/>
      <protection locked="0"/>
    </xf>
    <xf numFmtId="14" fontId="8" fillId="2" borderId="19" xfId="0" applyNumberFormat="1" applyFont="1" applyFill="1" applyBorder="1" applyAlignment="1">
      <alignment horizontal="center" vertical="center" wrapText="1"/>
    </xf>
    <xf numFmtId="44" fontId="3" fillId="0" borderId="27" xfId="0" applyNumberFormat="1" applyFont="1" applyBorder="1" applyAlignment="1">
      <alignment vertical="center"/>
    </xf>
    <xf numFmtId="44" fontId="3" fillId="0" borderId="28" xfId="0" applyNumberFormat="1" applyFont="1" applyBorder="1" applyAlignment="1">
      <alignment vertical="center"/>
    </xf>
    <xf numFmtId="44" fontId="3" fillId="0" borderId="7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44" fontId="3" fillId="3" borderId="14" xfId="0" applyNumberFormat="1" applyFont="1" applyFill="1" applyBorder="1" applyAlignment="1">
      <alignment horizontal="right" vertical="center"/>
    </xf>
    <xf numFmtId="44" fontId="3" fillId="3" borderId="15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right" vertical="center"/>
    </xf>
    <xf numFmtId="44" fontId="3" fillId="3" borderId="4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44" fontId="3" fillId="3" borderId="7" xfId="0" applyNumberFormat="1" applyFont="1" applyFill="1" applyBorder="1" applyAlignment="1">
      <alignment horizontal="right" vertical="center"/>
    </xf>
    <xf numFmtId="44" fontId="3" fillId="3" borderId="8" xfId="0" applyNumberFormat="1" applyFont="1" applyFill="1" applyBorder="1" applyAlignment="1">
      <alignment horizontal="right" vertical="center"/>
    </xf>
    <xf numFmtId="44" fontId="3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14" fontId="8" fillId="2" borderId="11" xfId="0" applyNumberFormat="1" applyFont="1" applyFill="1" applyBorder="1" applyAlignment="1" applyProtection="1">
      <alignment horizontal="center" vertical="center"/>
      <protection locked="0"/>
    </xf>
    <xf numFmtId="14" fontId="8" fillId="2" borderId="12" xfId="0" applyNumberFormat="1" applyFont="1" applyFill="1" applyBorder="1" applyAlignment="1" applyProtection="1">
      <alignment horizontal="center" vertical="center"/>
      <protection locked="0"/>
    </xf>
    <xf numFmtId="44" fontId="2" fillId="0" borderId="0" xfId="0" applyNumberFormat="1" applyFont="1" applyAlignment="1" applyProtection="1">
      <alignment horizontal="center" vertical="center"/>
      <protection locked="0"/>
    </xf>
    <xf numFmtId="44" fontId="9" fillId="2" borderId="11" xfId="0" applyNumberFormat="1" applyFont="1" applyFill="1" applyBorder="1" applyAlignment="1" applyProtection="1">
      <alignment horizontal="center" vertical="center"/>
      <protection locked="0"/>
    </xf>
    <xf numFmtId="44" fontId="9" fillId="2" borderId="12" xfId="0" applyNumberFormat="1" applyFont="1" applyFill="1" applyBorder="1" applyAlignment="1" applyProtection="1">
      <alignment horizontal="center" vertical="center"/>
      <protection locked="0"/>
    </xf>
    <xf numFmtId="14" fontId="9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4" fontId="9" fillId="0" borderId="3" xfId="0" applyNumberFormat="1" applyFont="1" applyBorder="1" applyAlignment="1" applyProtection="1">
      <alignment horizontal="center" vertical="center" wrapText="1"/>
      <protection locked="0"/>
    </xf>
    <xf numFmtId="44" fontId="9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F0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B8DB-667C-49A4-A3AF-E1583D5B30DB}">
  <sheetPr>
    <pageSetUpPr fitToPage="1"/>
  </sheetPr>
  <dimension ref="A1:S29"/>
  <sheetViews>
    <sheetView tabSelected="1" zoomScaleNormal="100" workbookViewId="0">
      <pane xSplit="9" ySplit="7" topLeftCell="J8" activePane="bottomRight" state="frozen"/>
      <selection pane="topRight" activeCell="J1" sqref="J1"/>
      <selection pane="bottomLeft" activeCell="A8" sqref="A8"/>
      <selection pane="bottomRight"/>
    </sheetView>
  </sheetViews>
  <sheetFormatPr defaultColWidth="9.109375" defaultRowHeight="13.2" x14ac:dyDescent="0.3"/>
  <cols>
    <col min="1" max="1" width="12.6640625" style="1" customWidth="1"/>
    <col min="2" max="2" width="10.88671875" style="1" hidden="1" customWidth="1"/>
    <col min="3" max="3" width="12" style="1" hidden="1" customWidth="1"/>
    <col min="4" max="4" width="14.33203125" style="1" hidden="1" customWidth="1"/>
    <col min="5" max="5" width="10" style="1" hidden="1" customWidth="1"/>
    <col min="6" max="6" width="60.33203125" style="1" hidden="1" customWidth="1"/>
    <col min="7" max="7" width="59" style="2" customWidth="1"/>
    <col min="8" max="9" width="12.6640625" style="4" hidden="1" customWidth="1"/>
    <col min="10" max="15" width="20.6640625" style="5" customWidth="1"/>
    <col min="16" max="19" width="20.6640625" style="2" customWidth="1"/>
    <col min="20" max="16384" width="9.109375" style="2"/>
  </cols>
  <sheetData>
    <row r="1" spans="1:19" ht="17.399999999999999" x14ac:dyDescent="0.3">
      <c r="A1" s="3" t="s">
        <v>20</v>
      </c>
      <c r="B1" s="3"/>
      <c r="C1" s="3"/>
      <c r="D1" s="3"/>
      <c r="E1" s="3"/>
      <c r="F1" s="3"/>
    </row>
    <row r="2" spans="1:19" x14ac:dyDescent="0.3">
      <c r="A2" s="6" t="s">
        <v>74</v>
      </c>
      <c r="B2" s="6"/>
      <c r="C2" s="6"/>
      <c r="D2" s="6"/>
      <c r="E2" s="6"/>
      <c r="F2" s="6"/>
    </row>
    <row r="3" spans="1:19" x14ac:dyDescent="0.3">
      <c r="A3" s="7"/>
      <c r="B3" s="7"/>
      <c r="C3" s="7"/>
      <c r="D3" s="7"/>
      <c r="E3" s="7"/>
      <c r="F3" s="7"/>
      <c r="G3" s="8"/>
      <c r="H3" s="9"/>
      <c r="I3" s="9"/>
      <c r="J3" s="10"/>
      <c r="K3" s="10"/>
      <c r="L3" s="10"/>
      <c r="M3" s="10"/>
      <c r="N3" s="10"/>
      <c r="O3" s="10"/>
      <c r="P3" s="10"/>
    </row>
    <row r="4" spans="1:19" ht="13.8" thickBot="1" x14ac:dyDescent="0.35">
      <c r="A4" s="7"/>
      <c r="B4" s="7"/>
      <c r="C4" s="7"/>
      <c r="D4" s="7"/>
      <c r="E4" s="7"/>
      <c r="F4" s="7"/>
      <c r="G4" s="8"/>
      <c r="H4" s="9"/>
      <c r="I4" s="9"/>
      <c r="J4" s="10"/>
      <c r="K4" s="10"/>
      <c r="L4" s="10"/>
      <c r="M4" s="10"/>
      <c r="N4" s="10"/>
      <c r="O4" s="10"/>
      <c r="P4" s="10"/>
    </row>
    <row r="5" spans="1:19" ht="30.75" customHeight="1" thickBot="1" x14ac:dyDescent="0.35">
      <c r="A5" s="7"/>
      <c r="B5" s="7"/>
      <c r="C5" s="7"/>
      <c r="D5" s="7"/>
      <c r="E5" s="7"/>
      <c r="F5" s="7"/>
      <c r="G5" s="8"/>
      <c r="H5" s="9"/>
      <c r="I5" s="9"/>
      <c r="J5" s="111"/>
      <c r="K5" s="111"/>
      <c r="L5" s="117" t="s">
        <v>58</v>
      </c>
      <c r="M5" s="118"/>
      <c r="N5" s="115" t="s">
        <v>39</v>
      </c>
      <c r="O5" s="116"/>
      <c r="P5" s="107" t="s">
        <v>75</v>
      </c>
      <c r="Q5" s="108"/>
      <c r="R5" s="10"/>
    </row>
    <row r="6" spans="1:19" ht="30.75" customHeight="1" thickBot="1" x14ac:dyDescent="0.35">
      <c r="A6" s="7"/>
      <c r="B6" s="7"/>
      <c r="C6" s="7"/>
      <c r="D6" s="7"/>
      <c r="E6" s="7"/>
      <c r="F6" s="7"/>
      <c r="G6" s="8"/>
      <c r="H6" s="9"/>
      <c r="I6" s="9"/>
      <c r="J6" s="112" t="s">
        <v>21</v>
      </c>
      <c r="K6" s="113"/>
      <c r="L6" s="114">
        <v>44287</v>
      </c>
      <c r="M6" s="113"/>
      <c r="N6" s="109">
        <v>44652</v>
      </c>
      <c r="O6" s="110"/>
      <c r="P6" s="109">
        <v>45352</v>
      </c>
      <c r="Q6" s="110"/>
      <c r="R6" s="10"/>
    </row>
    <row r="7" spans="1:19" s="1" customFormat="1" ht="86.25" customHeight="1" thickBot="1" x14ac:dyDescent="0.35">
      <c r="A7" s="39" t="s">
        <v>0</v>
      </c>
      <c r="B7" s="40" t="s">
        <v>40</v>
      </c>
      <c r="C7" s="40" t="s">
        <v>60</v>
      </c>
      <c r="D7" s="40" t="s">
        <v>61</v>
      </c>
      <c r="E7" s="40" t="s">
        <v>62</v>
      </c>
      <c r="F7" s="40" t="s">
        <v>63</v>
      </c>
      <c r="G7" s="51" t="s">
        <v>1</v>
      </c>
      <c r="H7" s="40" t="s">
        <v>2</v>
      </c>
      <c r="I7" s="40" t="s">
        <v>3</v>
      </c>
      <c r="J7" s="60" t="s">
        <v>68</v>
      </c>
      <c r="K7" s="60" t="s">
        <v>78</v>
      </c>
      <c r="L7" s="60" t="s">
        <v>68</v>
      </c>
      <c r="M7" s="60" t="s">
        <v>78</v>
      </c>
      <c r="N7" s="42" t="s">
        <v>68</v>
      </c>
      <c r="O7" s="42" t="s">
        <v>78</v>
      </c>
      <c r="P7" s="42" t="s">
        <v>68</v>
      </c>
      <c r="Q7" s="42" t="s">
        <v>78</v>
      </c>
    </row>
    <row r="8" spans="1:19" x14ac:dyDescent="0.3">
      <c r="A8" s="52">
        <v>9850</v>
      </c>
      <c r="B8" s="53" t="s">
        <v>41</v>
      </c>
      <c r="C8" s="53" t="s">
        <v>64</v>
      </c>
      <c r="D8" s="53" t="s">
        <v>65</v>
      </c>
      <c r="E8" s="53" t="s">
        <v>66</v>
      </c>
      <c r="F8" s="53" t="s">
        <v>67</v>
      </c>
      <c r="G8" s="54" t="s">
        <v>22</v>
      </c>
      <c r="H8" s="47" t="s">
        <v>10</v>
      </c>
      <c r="I8" s="47" t="s">
        <v>50</v>
      </c>
      <c r="J8" s="61">
        <v>537.99</v>
      </c>
      <c r="K8" s="61">
        <v>699.39</v>
      </c>
      <c r="L8" s="61">
        <v>537.99</v>
      </c>
      <c r="M8" s="61">
        <v>699.39</v>
      </c>
      <c r="N8" s="55">
        <f>ROUND(J8*1.01,2)</f>
        <v>543.37</v>
      </c>
      <c r="O8" s="56">
        <f>ROUND(K8*1.01,2)</f>
        <v>706.38</v>
      </c>
      <c r="P8" s="55">
        <v>803.28</v>
      </c>
      <c r="Q8" s="56">
        <v>970.53</v>
      </c>
      <c r="S8" s="1"/>
    </row>
    <row r="9" spans="1:19" x14ac:dyDescent="0.3">
      <c r="A9" s="11">
        <v>9851</v>
      </c>
      <c r="B9" s="12" t="s">
        <v>42</v>
      </c>
      <c r="C9" s="12" t="s">
        <v>64</v>
      </c>
      <c r="D9" s="12" t="s">
        <v>65</v>
      </c>
      <c r="E9" s="12" t="s">
        <v>66</v>
      </c>
      <c r="F9" s="12" t="s">
        <v>67</v>
      </c>
      <c r="G9" s="13" t="s">
        <v>23</v>
      </c>
      <c r="H9" s="14" t="s">
        <v>10</v>
      </c>
      <c r="I9" s="14" t="s">
        <v>51</v>
      </c>
      <c r="J9" s="62">
        <v>393.92</v>
      </c>
      <c r="K9" s="62">
        <v>512.11</v>
      </c>
      <c r="L9" s="62">
        <v>393.92</v>
      </c>
      <c r="M9" s="62">
        <v>512.11</v>
      </c>
      <c r="N9" s="15">
        <f>ROUND(J9*1.01,2)</f>
        <v>397.86</v>
      </c>
      <c r="O9" s="16">
        <f>ROUND(K9*1.01,2)</f>
        <v>517.23</v>
      </c>
      <c r="P9" s="15">
        <v>571.76</v>
      </c>
      <c r="Q9" s="16">
        <v>690.8</v>
      </c>
    </row>
    <row r="10" spans="1:19" x14ac:dyDescent="0.3">
      <c r="A10" s="11">
        <v>9858</v>
      </c>
      <c r="B10" s="12" t="s">
        <v>44</v>
      </c>
      <c r="C10" s="12" t="s">
        <v>64</v>
      </c>
      <c r="D10" s="12" t="s">
        <v>65</v>
      </c>
      <c r="E10" s="12" t="s">
        <v>66</v>
      </c>
      <c r="F10" s="12" t="s">
        <v>67</v>
      </c>
      <c r="G10" s="13" t="s">
        <v>25</v>
      </c>
      <c r="H10" s="14" t="s">
        <v>6</v>
      </c>
      <c r="I10" s="14" t="s">
        <v>12</v>
      </c>
      <c r="J10" s="63">
        <v>36.020000000000003</v>
      </c>
      <c r="K10" s="63">
        <v>46.82</v>
      </c>
      <c r="L10" s="63">
        <v>36.020000000000003</v>
      </c>
      <c r="M10" s="63">
        <v>46.82</v>
      </c>
      <c r="N10" s="17">
        <f t="shared" ref="N10:O13" si="0">ROUND(J10*1.01,2)</f>
        <v>36.380000000000003</v>
      </c>
      <c r="O10" s="18">
        <f t="shared" si="0"/>
        <v>47.29</v>
      </c>
      <c r="P10" s="17">
        <v>55.86</v>
      </c>
      <c r="Q10" s="18">
        <v>67.5</v>
      </c>
    </row>
    <row r="11" spans="1:19" x14ac:dyDescent="0.3">
      <c r="A11" s="11">
        <v>9859</v>
      </c>
      <c r="B11" s="12" t="s">
        <v>45</v>
      </c>
      <c r="C11" s="12" t="s">
        <v>64</v>
      </c>
      <c r="D11" s="12" t="s">
        <v>65</v>
      </c>
      <c r="E11" s="12" t="s">
        <v>66</v>
      </c>
      <c r="F11" s="12" t="s">
        <v>67</v>
      </c>
      <c r="G11" s="13" t="s">
        <v>26</v>
      </c>
      <c r="H11" s="14" t="s">
        <v>56</v>
      </c>
      <c r="I11" s="14" t="s">
        <v>12</v>
      </c>
      <c r="J11" s="63">
        <v>34</v>
      </c>
      <c r="K11" s="63">
        <v>34</v>
      </c>
      <c r="L11" s="63">
        <v>34</v>
      </c>
      <c r="M11" s="63">
        <v>34</v>
      </c>
      <c r="N11" s="17">
        <f t="shared" si="0"/>
        <v>34.340000000000003</v>
      </c>
      <c r="O11" s="18">
        <f t="shared" si="0"/>
        <v>34.340000000000003</v>
      </c>
      <c r="P11" s="17">
        <v>54.55</v>
      </c>
      <c r="Q11" s="18">
        <v>65.91</v>
      </c>
    </row>
    <row r="12" spans="1:19" x14ac:dyDescent="0.3">
      <c r="A12" s="11">
        <v>9860</v>
      </c>
      <c r="B12" s="12" t="s">
        <v>44</v>
      </c>
      <c r="C12" s="12" t="s">
        <v>64</v>
      </c>
      <c r="D12" s="12" t="s">
        <v>65</v>
      </c>
      <c r="E12" s="12" t="s">
        <v>66</v>
      </c>
      <c r="F12" s="12" t="s">
        <v>67</v>
      </c>
      <c r="G12" s="13" t="s">
        <v>71</v>
      </c>
      <c r="H12" s="14" t="s">
        <v>7</v>
      </c>
      <c r="I12" s="14" t="s">
        <v>12</v>
      </c>
      <c r="J12" s="62">
        <v>54.02</v>
      </c>
      <c r="K12" s="62">
        <v>70.239999999999995</v>
      </c>
      <c r="L12" s="62">
        <v>54.02</v>
      </c>
      <c r="M12" s="62">
        <v>70.239999999999995</v>
      </c>
      <c r="N12" s="17">
        <f t="shared" si="0"/>
        <v>54.56</v>
      </c>
      <c r="O12" s="18">
        <f t="shared" si="0"/>
        <v>70.94</v>
      </c>
      <c r="P12" s="17">
        <v>92.54</v>
      </c>
      <c r="Q12" s="18">
        <v>111.8</v>
      </c>
    </row>
    <row r="13" spans="1:19" x14ac:dyDescent="0.3">
      <c r="A13" s="11">
        <v>9861</v>
      </c>
      <c r="B13" s="12" t="s">
        <v>44</v>
      </c>
      <c r="C13" s="12" t="s">
        <v>64</v>
      </c>
      <c r="D13" s="12" t="s">
        <v>65</v>
      </c>
      <c r="E13" s="12" t="s">
        <v>66</v>
      </c>
      <c r="F13" s="12" t="s">
        <v>67</v>
      </c>
      <c r="G13" s="13" t="s">
        <v>27</v>
      </c>
      <c r="H13" s="14" t="s">
        <v>5</v>
      </c>
      <c r="I13" s="14" t="s">
        <v>12</v>
      </c>
      <c r="J13" s="62">
        <v>72.03</v>
      </c>
      <c r="K13" s="62">
        <v>93.64</v>
      </c>
      <c r="L13" s="62">
        <v>72.03</v>
      </c>
      <c r="M13" s="62">
        <v>93.64</v>
      </c>
      <c r="N13" s="17">
        <f t="shared" si="0"/>
        <v>72.75</v>
      </c>
      <c r="O13" s="18">
        <f t="shared" si="0"/>
        <v>94.58</v>
      </c>
      <c r="P13" s="17">
        <v>102.01</v>
      </c>
      <c r="Q13" s="18">
        <v>123.24</v>
      </c>
    </row>
    <row r="14" spans="1:19" x14ac:dyDescent="0.3">
      <c r="A14" s="11">
        <v>9870</v>
      </c>
      <c r="B14" s="12" t="s">
        <v>46</v>
      </c>
      <c r="C14" s="12" t="s">
        <v>64</v>
      </c>
      <c r="D14" s="12" t="s">
        <v>65</v>
      </c>
      <c r="E14" s="12" t="s">
        <v>66</v>
      </c>
      <c r="F14" s="12" t="s">
        <v>67</v>
      </c>
      <c r="G14" s="13" t="s">
        <v>29</v>
      </c>
      <c r="H14" s="14" t="s">
        <v>55</v>
      </c>
      <c r="I14" s="14" t="s">
        <v>12</v>
      </c>
      <c r="J14" s="63">
        <v>17.559999999999999</v>
      </c>
      <c r="K14" s="63">
        <v>22.84</v>
      </c>
      <c r="L14" s="63">
        <v>17.559999999999999</v>
      </c>
      <c r="M14" s="63">
        <v>22.84</v>
      </c>
      <c r="N14" s="17">
        <f>ROUND(J14*1.01,2)</f>
        <v>17.739999999999998</v>
      </c>
      <c r="O14" s="18">
        <f>ROUND(K14*1.01,2)</f>
        <v>23.07</v>
      </c>
      <c r="P14" s="17">
        <v>37.380000000000003</v>
      </c>
      <c r="Q14" s="18">
        <v>45.17</v>
      </c>
    </row>
    <row r="15" spans="1:19" x14ac:dyDescent="0.3">
      <c r="A15" s="11">
        <v>9875</v>
      </c>
      <c r="B15" s="12" t="s">
        <v>47</v>
      </c>
      <c r="C15" s="12" t="s">
        <v>64</v>
      </c>
      <c r="D15" s="12" t="s">
        <v>65</v>
      </c>
      <c r="E15" s="12" t="s">
        <v>66</v>
      </c>
      <c r="F15" s="12" t="s">
        <v>67</v>
      </c>
      <c r="G15" s="13" t="s">
        <v>31</v>
      </c>
      <c r="H15" s="14" t="s">
        <v>9</v>
      </c>
      <c r="I15" s="14" t="s">
        <v>49</v>
      </c>
      <c r="J15" s="63">
        <v>334.37</v>
      </c>
      <c r="K15" s="63">
        <v>334.37</v>
      </c>
      <c r="L15" s="63">
        <v>334.37</v>
      </c>
      <c r="M15" s="63">
        <v>334.37</v>
      </c>
      <c r="N15" s="17">
        <f>ROUND(J15*1.01,2)</f>
        <v>337.71</v>
      </c>
      <c r="O15" s="18">
        <f>ROUND(K15*1.01,2)</f>
        <v>337.71</v>
      </c>
      <c r="P15" s="17">
        <v>764.59</v>
      </c>
      <c r="Q15" s="18">
        <v>872.7</v>
      </c>
    </row>
    <row r="16" spans="1:19" x14ac:dyDescent="0.3">
      <c r="A16" s="19">
        <v>9884</v>
      </c>
      <c r="B16" s="20">
        <v>10</v>
      </c>
      <c r="C16" s="20" t="s">
        <v>64</v>
      </c>
      <c r="D16" s="20" t="s">
        <v>65</v>
      </c>
      <c r="E16" s="12" t="s">
        <v>66</v>
      </c>
      <c r="F16" s="12" t="s">
        <v>67</v>
      </c>
      <c r="G16" s="21" t="s">
        <v>48</v>
      </c>
      <c r="H16" s="20" t="s">
        <v>11</v>
      </c>
      <c r="I16" s="20" t="s">
        <v>12</v>
      </c>
      <c r="J16" s="63">
        <v>0</v>
      </c>
      <c r="K16" s="63">
        <v>0</v>
      </c>
      <c r="L16" s="63">
        <v>61.8</v>
      </c>
      <c r="M16" s="63">
        <v>61.8</v>
      </c>
      <c r="N16" s="17">
        <v>62.417999999999999</v>
      </c>
      <c r="O16" s="18">
        <v>62.417999999999999</v>
      </c>
      <c r="P16" s="17">
        <v>74.69</v>
      </c>
      <c r="Q16" s="18">
        <v>90.24</v>
      </c>
    </row>
    <row r="17" spans="1:19" ht="13.8" thickBot="1" x14ac:dyDescent="0.35">
      <c r="A17" s="22">
        <v>9885</v>
      </c>
      <c r="B17" s="23">
        <v>16</v>
      </c>
      <c r="C17" s="23" t="s">
        <v>64</v>
      </c>
      <c r="D17" s="23" t="s">
        <v>65</v>
      </c>
      <c r="E17" s="57" t="s">
        <v>66</v>
      </c>
      <c r="F17" s="57" t="s">
        <v>67</v>
      </c>
      <c r="G17" s="24" t="s">
        <v>72</v>
      </c>
      <c r="H17" s="23" t="s">
        <v>55</v>
      </c>
      <c r="I17" s="23" t="s">
        <v>12</v>
      </c>
      <c r="J17" s="64">
        <v>0</v>
      </c>
      <c r="K17" s="64">
        <v>0</v>
      </c>
      <c r="L17" s="64">
        <v>27.56</v>
      </c>
      <c r="M17" s="64">
        <v>32.840000000000003</v>
      </c>
      <c r="N17" s="25">
        <f>ROUND($L17*1.01,2)</f>
        <v>27.84</v>
      </c>
      <c r="O17" s="26">
        <f>ROUND($M17*1.01,2)</f>
        <v>33.17</v>
      </c>
      <c r="P17" s="86" t="s">
        <v>76</v>
      </c>
      <c r="Q17" s="105" t="s">
        <v>76</v>
      </c>
      <c r="S17" s="5"/>
    </row>
    <row r="18" spans="1:19" x14ac:dyDescent="0.3">
      <c r="A18" s="87">
        <v>9857</v>
      </c>
      <c r="B18" s="88" t="s">
        <v>43</v>
      </c>
      <c r="C18" s="88" t="s">
        <v>64</v>
      </c>
      <c r="D18" s="88" t="s">
        <v>65</v>
      </c>
      <c r="E18" s="88" t="s">
        <v>66</v>
      </c>
      <c r="F18" s="88" t="s">
        <v>67</v>
      </c>
      <c r="G18" s="89" t="s">
        <v>24</v>
      </c>
      <c r="H18" s="90" t="s">
        <v>4</v>
      </c>
      <c r="I18" s="90" t="s">
        <v>52</v>
      </c>
      <c r="J18" s="91" t="s">
        <v>32</v>
      </c>
      <c r="K18" s="91" t="s">
        <v>32</v>
      </c>
      <c r="L18" s="91" t="s">
        <v>32</v>
      </c>
      <c r="M18" s="91" t="s">
        <v>32</v>
      </c>
      <c r="N18" s="91" t="s">
        <v>32</v>
      </c>
      <c r="O18" s="92" t="s">
        <v>32</v>
      </c>
      <c r="P18" s="91" t="s">
        <v>32</v>
      </c>
      <c r="Q18" s="92" t="s">
        <v>32</v>
      </c>
    </row>
    <row r="19" spans="1:19" x14ac:dyDescent="0.3">
      <c r="A19" s="93">
        <v>9867</v>
      </c>
      <c r="B19" s="94" t="s">
        <v>43</v>
      </c>
      <c r="C19" s="94" t="s">
        <v>64</v>
      </c>
      <c r="D19" s="94" t="s">
        <v>65</v>
      </c>
      <c r="E19" s="94" t="s">
        <v>66</v>
      </c>
      <c r="F19" s="94" t="s">
        <v>67</v>
      </c>
      <c r="G19" s="95" t="s">
        <v>28</v>
      </c>
      <c r="H19" s="96" t="s">
        <v>8</v>
      </c>
      <c r="I19" s="96" t="s">
        <v>52</v>
      </c>
      <c r="J19" s="97" t="s">
        <v>32</v>
      </c>
      <c r="K19" s="97" t="s">
        <v>32</v>
      </c>
      <c r="L19" s="97" t="s">
        <v>32</v>
      </c>
      <c r="M19" s="97" t="s">
        <v>32</v>
      </c>
      <c r="N19" s="97" t="s">
        <v>32</v>
      </c>
      <c r="O19" s="98" t="s">
        <v>32</v>
      </c>
      <c r="P19" s="97" t="s">
        <v>32</v>
      </c>
      <c r="Q19" s="98" t="s">
        <v>32</v>
      </c>
    </row>
    <row r="20" spans="1:19" ht="13.8" thickBot="1" x14ac:dyDescent="0.35">
      <c r="A20" s="99">
        <v>9874</v>
      </c>
      <c r="B20" s="100" t="s">
        <v>43</v>
      </c>
      <c r="C20" s="100" t="s">
        <v>64</v>
      </c>
      <c r="D20" s="100" t="s">
        <v>65</v>
      </c>
      <c r="E20" s="100" t="s">
        <v>66</v>
      </c>
      <c r="F20" s="100" t="s">
        <v>67</v>
      </c>
      <c r="G20" s="101" t="s">
        <v>30</v>
      </c>
      <c r="H20" s="102" t="s">
        <v>57</v>
      </c>
      <c r="I20" s="102" t="s">
        <v>52</v>
      </c>
      <c r="J20" s="103" t="s">
        <v>32</v>
      </c>
      <c r="K20" s="103" t="s">
        <v>32</v>
      </c>
      <c r="L20" s="103" t="s">
        <v>32</v>
      </c>
      <c r="M20" s="103" t="s">
        <v>32</v>
      </c>
      <c r="N20" s="103" t="s">
        <v>32</v>
      </c>
      <c r="O20" s="104" t="s">
        <v>32</v>
      </c>
      <c r="P20" s="103" t="s">
        <v>32</v>
      </c>
      <c r="Q20" s="104" t="s">
        <v>32</v>
      </c>
    </row>
    <row r="21" spans="1:19" ht="13.8" thickBot="1" x14ac:dyDescent="0.35">
      <c r="A21" s="27"/>
      <c r="B21" s="27"/>
      <c r="C21" s="27"/>
      <c r="D21" s="27"/>
      <c r="E21" s="27"/>
      <c r="F21" s="27"/>
      <c r="G21" s="28"/>
      <c r="H21" s="29"/>
      <c r="I21" s="29"/>
      <c r="J21" s="30"/>
      <c r="K21" s="30"/>
      <c r="L21" s="30"/>
      <c r="M21" s="30"/>
    </row>
    <row r="22" spans="1:19" ht="32.25" customHeight="1" thickBot="1" x14ac:dyDescent="0.35">
      <c r="A22" s="27"/>
      <c r="B22" s="27"/>
      <c r="C22" s="27"/>
      <c r="D22" s="27"/>
      <c r="E22" s="27"/>
      <c r="F22" s="27"/>
      <c r="G22" s="28"/>
      <c r="H22" s="29"/>
      <c r="I22" s="29"/>
      <c r="J22" s="30"/>
      <c r="K22" s="30"/>
      <c r="L22" s="30"/>
      <c r="M22" s="30"/>
      <c r="R22" s="58" t="s">
        <v>70</v>
      </c>
      <c r="S22" s="82" t="s">
        <v>73</v>
      </c>
    </row>
    <row r="23" spans="1:19" ht="30.75" customHeight="1" thickBot="1" x14ac:dyDescent="0.35">
      <c r="H23" s="31"/>
      <c r="I23" s="31"/>
      <c r="J23" s="65" t="s">
        <v>59</v>
      </c>
      <c r="K23" s="65" t="s">
        <v>59</v>
      </c>
      <c r="L23" s="65" t="s">
        <v>54</v>
      </c>
      <c r="M23" s="65" t="s">
        <v>59</v>
      </c>
      <c r="N23" s="65" t="s">
        <v>59</v>
      </c>
      <c r="O23" s="65" t="s">
        <v>59</v>
      </c>
      <c r="P23" s="66" t="s">
        <v>53</v>
      </c>
      <c r="Q23" s="67" t="s">
        <v>69</v>
      </c>
      <c r="R23" s="59" t="s">
        <v>59</v>
      </c>
      <c r="S23" s="106" t="s">
        <v>77</v>
      </c>
    </row>
    <row r="24" spans="1:19" ht="30.75" customHeight="1" thickBot="1" x14ac:dyDescent="0.35">
      <c r="A24" s="39" t="s">
        <v>33</v>
      </c>
      <c r="B24" s="40" t="s">
        <v>40</v>
      </c>
      <c r="C24" s="40" t="s">
        <v>60</v>
      </c>
      <c r="D24" s="40" t="s">
        <v>61</v>
      </c>
      <c r="E24" s="40" t="s">
        <v>62</v>
      </c>
      <c r="F24" s="40" t="s">
        <v>63</v>
      </c>
      <c r="G24" s="41" t="s">
        <v>19</v>
      </c>
      <c r="H24" s="40" t="s">
        <v>2</v>
      </c>
      <c r="I24" s="40" t="s">
        <v>3</v>
      </c>
      <c r="J24" s="60" t="s">
        <v>14</v>
      </c>
      <c r="K24" s="60" t="s">
        <v>15</v>
      </c>
      <c r="L24" s="68">
        <v>43709</v>
      </c>
      <c r="M24" s="60" t="s">
        <v>16</v>
      </c>
      <c r="N24" s="60" t="s">
        <v>17</v>
      </c>
      <c r="O24" s="60" t="s">
        <v>18</v>
      </c>
      <c r="P24" s="69">
        <v>44652</v>
      </c>
      <c r="Q24" s="69">
        <v>44835</v>
      </c>
      <c r="R24" s="43">
        <v>44927</v>
      </c>
      <c r="S24" s="83">
        <v>45352</v>
      </c>
    </row>
    <row r="25" spans="1:19" x14ac:dyDescent="0.3">
      <c r="A25" s="44">
        <v>9879</v>
      </c>
      <c r="B25" s="45" t="s">
        <v>44</v>
      </c>
      <c r="C25" s="45" t="s">
        <v>64</v>
      </c>
      <c r="D25" s="45" t="s">
        <v>65</v>
      </c>
      <c r="E25" s="45" t="s">
        <v>66</v>
      </c>
      <c r="F25" s="45" t="s">
        <v>67</v>
      </c>
      <c r="G25" s="46" t="s">
        <v>34</v>
      </c>
      <c r="H25" s="47" t="s">
        <v>11</v>
      </c>
      <c r="I25" s="48" t="s">
        <v>12</v>
      </c>
      <c r="J25" s="70">
        <v>25.229999999999997</v>
      </c>
      <c r="K25" s="70">
        <v>27.79</v>
      </c>
      <c r="L25" s="70" t="s">
        <v>13</v>
      </c>
      <c r="M25" s="70">
        <v>27.79</v>
      </c>
      <c r="N25" s="70">
        <v>27.79</v>
      </c>
      <c r="O25" s="71">
        <v>27.79</v>
      </c>
      <c r="P25" s="72">
        <v>28.07</v>
      </c>
      <c r="Q25" s="73">
        <v>30.627899999999997</v>
      </c>
      <c r="R25" s="49">
        <v>30.63</v>
      </c>
      <c r="S25" s="84">
        <v>30.73</v>
      </c>
    </row>
    <row r="26" spans="1:19" x14ac:dyDescent="0.3">
      <c r="A26" s="19">
        <v>9880</v>
      </c>
      <c r="B26" s="33" t="s">
        <v>44</v>
      </c>
      <c r="C26" s="33" t="s">
        <v>64</v>
      </c>
      <c r="D26" s="33" t="s">
        <v>65</v>
      </c>
      <c r="E26" s="32" t="s">
        <v>66</v>
      </c>
      <c r="F26" s="32" t="s">
        <v>67</v>
      </c>
      <c r="G26" s="21" t="s">
        <v>35</v>
      </c>
      <c r="H26" s="20" t="s">
        <v>11</v>
      </c>
      <c r="I26" s="20" t="s">
        <v>12</v>
      </c>
      <c r="J26" s="74">
        <v>22.669999999999998</v>
      </c>
      <c r="K26" s="74">
        <v>23.95</v>
      </c>
      <c r="L26" s="74" t="s">
        <v>13</v>
      </c>
      <c r="M26" s="74">
        <v>25.23</v>
      </c>
      <c r="N26" s="74">
        <v>26.51</v>
      </c>
      <c r="O26" s="75">
        <v>27.790000000000003</v>
      </c>
      <c r="P26" s="76">
        <v>28.07</v>
      </c>
      <c r="Q26" s="77">
        <v>30.6279</v>
      </c>
      <c r="R26" s="34">
        <v>30.63</v>
      </c>
      <c r="S26" s="84">
        <v>36.96</v>
      </c>
    </row>
    <row r="27" spans="1:19" x14ac:dyDescent="0.3">
      <c r="A27" s="19">
        <v>9881</v>
      </c>
      <c r="B27" s="33" t="s">
        <v>44</v>
      </c>
      <c r="C27" s="33" t="s">
        <v>64</v>
      </c>
      <c r="D27" s="33" t="s">
        <v>65</v>
      </c>
      <c r="E27" s="32" t="s">
        <v>66</v>
      </c>
      <c r="F27" s="32" t="s">
        <v>67</v>
      </c>
      <c r="G27" s="21" t="s">
        <v>36</v>
      </c>
      <c r="H27" s="20" t="s">
        <v>11</v>
      </c>
      <c r="I27" s="20" t="s">
        <v>12</v>
      </c>
      <c r="J27" s="74">
        <v>23.569999999999997</v>
      </c>
      <c r="K27" s="74">
        <v>24.459999999999997</v>
      </c>
      <c r="L27" s="74" t="s">
        <v>13</v>
      </c>
      <c r="M27" s="74">
        <v>25.36</v>
      </c>
      <c r="N27" s="74">
        <v>26.259999999999998</v>
      </c>
      <c r="O27" s="75">
        <v>27.16</v>
      </c>
      <c r="P27" s="76">
        <v>27.43</v>
      </c>
      <c r="Q27" s="77">
        <v>29.991599999999998</v>
      </c>
      <c r="R27" s="34">
        <v>31.271599999999999</v>
      </c>
      <c r="S27" s="84">
        <v>35.89</v>
      </c>
    </row>
    <row r="28" spans="1:19" x14ac:dyDescent="0.3">
      <c r="A28" s="19">
        <v>9882</v>
      </c>
      <c r="B28" s="33" t="s">
        <v>44</v>
      </c>
      <c r="C28" s="33" t="s">
        <v>64</v>
      </c>
      <c r="D28" s="33" t="s">
        <v>65</v>
      </c>
      <c r="E28" s="32" t="s">
        <v>66</v>
      </c>
      <c r="F28" s="32" t="s">
        <v>67</v>
      </c>
      <c r="G28" s="21" t="s">
        <v>37</v>
      </c>
      <c r="H28" s="20" t="s">
        <v>11</v>
      </c>
      <c r="I28" s="20" t="s">
        <v>12</v>
      </c>
      <c r="J28" s="74">
        <v>24.65</v>
      </c>
      <c r="K28" s="74">
        <v>25.54</v>
      </c>
      <c r="L28" s="74" t="s">
        <v>13</v>
      </c>
      <c r="M28" s="74">
        <v>26.44</v>
      </c>
      <c r="N28" s="74">
        <v>27.34</v>
      </c>
      <c r="O28" s="75">
        <v>28.24</v>
      </c>
      <c r="P28" s="76">
        <v>28.52</v>
      </c>
      <c r="Q28" s="77">
        <v>31.082399999999996</v>
      </c>
      <c r="R28" s="34">
        <v>32.362399999999994</v>
      </c>
      <c r="S28" s="84">
        <v>35.909999999999997</v>
      </c>
    </row>
    <row r="29" spans="1:19" ht="13.8" thickBot="1" x14ac:dyDescent="0.35">
      <c r="A29" s="35">
        <v>9883</v>
      </c>
      <c r="B29" s="36" t="s">
        <v>44</v>
      </c>
      <c r="C29" s="36" t="s">
        <v>64</v>
      </c>
      <c r="D29" s="36" t="s">
        <v>65</v>
      </c>
      <c r="E29" s="50" t="s">
        <v>66</v>
      </c>
      <c r="F29" s="50" t="s">
        <v>67</v>
      </c>
      <c r="G29" s="37" t="s">
        <v>38</v>
      </c>
      <c r="H29" s="38" t="s">
        <v>11</v>
      </c>
      <c r="I29" s="38" t="s">
        <v>12</v>
      </c>
      <c r="J29" s="64">
        <v>0</v>
      </c>
      <c r="K29" s="78">
        <v>0</v>
      </c>
      <c r="L29" s="78">
        <v>33.54</v>
      </c>
      <c r="M29" s="78">
        <v>34.44</v>
      </c>
      <c r="N29" s="78">
        <v>35.340000000000003</v>
      </c>
      <c r="O29" s="79">
        <v>36.24</v>
      </c>
      <c r="P29" s="80">
        <v>36.6</v>
      </c>
      <c r="Q29" s="81">
        <v>39.162400000000005</v>
      </c>
      <c r="R29" s="26">
        <v>40.442400000000006</v>
      </c>
      <c r="S29" s="85">
        <v>42.08</v>
      </c>
    </row>
  </sheetData>
  <sortState xmlns:xlrd2="http://schemas.microsoft.com/office/spreadsheetml/2017/richdata2" ref="A8:O17">
    <sortCondition ref="A8:A17"/>
  </sortState>
  <mergeCells count="8">
    <mergeCell ref="P5:Q5"/>
    <mergeCell ref="P6:Q6"/>
    <mergeCell ref="J5:K5"/>
    <mergeCell ref="J6:K6"/>
    <mergeCell ref="L6:M6"/>
    <mergeCell ref="N5:O5"/>
    <mergeCell ref="N6:O6"/>
    <mergeCell ref="L5:M5"/>
  </mergeCells>
  <phoneticPr fontId="6" type="noConversion"/>
  <pageMargins left="0.25" right="0.25" top="0.75" bottom="0.75" header="0.3" footer="0.3"/>
  <pageSetup scale="45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Laura.Vanvalkenburg</dc:creator>
  <cp:lastModifiedBy>Carole Deyoe</cp:lastModifiedBy>
  <cp:lastPrinted>2022-12-13T18:05:38Z</cp:lastPrinted>
  <dcterms:created xsi:type="dcterms:W3CDTF">2020-05-08T19:06:18Z</dcterms:created>
  <dcterms:modified xsi:type="dcterms:W3CDTF">2023-11-22T20:55:47Z</dcterms:modified>
</cp:coreProperties>
</file>